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2" i="1"/>
  <c r="G12" i="1" l="1"/>
  <c r="C12" i="1" l="1"/>
  <c r="D12" i="1"/>
  <c r="E12" i="1"/>
  <c r="F12" i="1"/>
  <c r="H12" i="1"/>
  <c r="I12" i="1"/>
  <c r="J12" i="1"/>
  <c r="K12" i="1"/>
  <c r="B12" i="1"/>
  <c r="D17" i="1" s="1"/>
  <c r="D18" i="1" s="1"/>
  <c r="L2" i="1"/>
  <c r="L3" i="1" s="1"/>
  <c r="L4" i="1" s="1"/>
  <c r="L5" i="1" s="1"/>
  <c r="L6" i="1" s="1"/>
  <c r="L7" i="1" s="1"/>
  <c r="L8" i="1" s="1"/>
  <c r="L9" i="1" s="1"/>
  <c r="L10" i="1" s="1"/>
  <c r="L11" i="1" s="1"/>
  <c r="D16" i="1"/>
  <c r="D15" i="1"/>
  <c r="D19" i="1" l="1"/>
  <c r="D20" i="1" s="1"/>
  <c r="L12" i="1"/>
</calcChain>
</file>

<file path=xl/comments1.xml><?xml version="1.0" encoding="utf-8"?>
<comments xmlns="http://schemas.openxmlformats.org/spreadsheetml/2006/main">
  <authors>
    <author>Mario Lopes</author>
  </authors>
  <commentList>
    <comment ref="B2" authorId="0">
      <text>
        <r>
          <rPr>
            <sz val="9"/>
            <color indexed="81"/>
            <rFont val="Tahoma"/>
            <charset val="1"/>
          </rPr>
          <t>r/c Esq 13º,Junho, Agosto e Setembro 2012 = 4x40=160
1ºDt Junho 2012 = 40
2ºEsq Janeiro a Junho +13º 2013= 7x40=280 (quota desactualizada)
4ºDt Contr extraord + Jan e Fev=300+2x40=380 
2ºDt Contr extraord + Fev 2013 =300+40=340
4ºEsq 14º 2011+ 13º e 14º 2012 + contr extraord + Jan e Fev 2013 = 5x40+300=500
4ºDt Março a Julho 2013 = 5x60=300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4º Dt Março a Julho 2013 = 5x60=300
r/c Dt contr extr (210) + </t>
        </r>
        <r>
          <rPr>
            <sz val="9"/>
            <color indexed="81"/>
            <rFont val="Tahoma"/>
            <charset val="1"/>
          </rPr>
          <t>Jan+Fev 2013 (2x28= 56)+ Março a Set 2013 (7x42=294) = 300+260
r/c Esq Out a Dez e 14ºmês 2012 e Jan 2013 =5x40=200
1ºDt 13 mês 2012 =40
1º Esq Jan+Fev 2013 (2x40=80)+ Março 2013 (60)+Contr Extrar Jan 2013 (300) =440
c/vº Esq Jan+Fev 2013 (2x20=40)+ Março 2013 (30)+Contr Extrar Jan 2013 (150) =220</t>
        </r>
      </text>
    </comment>
    <comment ref="D15" authorId="0">
      <text>
        <r>
          <rPr>
            <sz val="9"/>
            <color indexed="81"/>
            <rFont val="Tahoma"/>
            <family val="2"/>
          </rPr>
          <t>918,13 - AXA
137,50 - limpeza Dez
212,67 - Limpeza sub Natal+ 60 férias + produtos
45,00 - lixo
45,00 - lixo</t>
        </r>
      </text>
    </comment>
  </commentList>
</comments>
</file>

<file path=xl/sharedStrings.xml><?xml version="1.0" encoding="utf-8"?>
<sst xmlns="http://schemas.openxmlformats.org/spreadsheetml/2006/main" count="30" uniqueCount="28">
  <si>
    <t>Mês</t>
  </si>
  <si>
    <t>Janeiro</t>
  </si>
  <si>
    <t>Fevereiro</t>
  </si>
  <si>
    <t>Março</t>
  </si>
  <si>
    <t>Abril</t>
  </si>
  <si>
    <t>Maio</t>
  </si>
  <si>
    <t xml:space="preserve">Junho </t>
  </si>
  <si>
    <t>Agosto</t>
  </si>
  <si>
    <t>Setembro</t>
  </si>
  <si>
    <t>Novembro</t>
  </si>
  <si>
    <t>Dezembro</t>
  </si>
  <si>
    <t>Receita</t>
  </si>
  <si>
    <t>Desp Admnistr</t>
  </si>
  <si>
    <t>EDP</t>
  </si>
  <si>
    <t>EPAL</t>
  </si>
  <si>
    <t>Limpeza</t>
  </si>
  <si>
    <t>Obras</t>
  </si>
  <si>
    <t>Schindler</t>
  </si>
  <si>
    <t>Seguros</t>
  </si>
  <si>
    <t>Outras</t>
  </si>
  <si>
    <t>Total</t>
  </si>
  <si>
    <t>Despesa</t>
  </si>
  <si>
    <t>Transporte</t>
  </si>
  <si>
    <t>Saldo</t>
  </si>
  <si>
    <t>Despesas do mandato anterior</t>
  </si>
  <si>
    <t>Saldo do mandato anterior</t>
  </si>
  <si>
    <t>Lixo</t>
  </si>
  <si>
    <t>Saldo bancário em 20 Dez 2012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</si>
</sst>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6" sqref="G16"/>
    </sheetView>
  </sheetViews>
  <sheetFormatPr defaultRowHeight="14.4" x14ac:dyDescent="0.3"/>
  <cols>
    <col min="3" max="4" width="12.33203125" customWidth="1"/>
  </cols>
  <sheetData>
    <row r="1" spans="1:12" x14ac:dyDescent="0.3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26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23</v>
      </c>
    </row>
    <row r="2" spans="1:12" x14ac:dyDescent="0.3">
      <c r="A2" s="1" t="s">
        <v>1</v>
      </c>
      <c r="B2" s="2">
        <f>160+40+280+380+340+500</f>
        <v>1700</v>
      </c>
      <c r="C2" s="2"/>
      <c r="D2" s="2"/>
      <c r="E2" s="2">
        <v>7.44</v>
      </c>
      <c r="F2" s="2">
        <v>137.5</v>
      </c>
      <c r="G2" s="2">
        <v>45</v>
      </c>
      <c r="H2" s="2"/>
      <c r="I2" s="2"/>
      <c r="J2" s="2">
        <v>918.12</v>
      </c>
      <c r="K2" s="2"/>
      <c r="L2">
        <f>D16+B2-SUM(C2:K2)</f>
        <v>639.38999999999987</v>
      </c>
    </row>
    <row r="3" spans="1:12" x14ac:dyDescent="0.3">
      <c r="A3" s="1" t="s">
        <v>2</v>
      </c>
      <c r="B3" s="2">
        <f>300+210+56+294+200+40+440+220</f>
        <v>1760</v>
      </c>
      <c r="C3" s="2"/>
      <c r="D3" s="2"/>
      <c r="E3" s="2"/>
      <c r="F3" s="2"/>
      <c r="G3" s="2"/>
      <c r="H3" s="2"/>
      <c r="I3" s="2">
        <v>836.69</v>
      </c>
      <c r="J3" s="2"/>
      <c r="K3" s="2"/>
      <c r="L3">
        <f>L2+B3-SUM(C3:K3)</f>
        <v>1562.6999999999998</v>
      </c>
    </row>
    <row r="4" spans="1:12" x14ac:dyDescent="0.3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>
        <f t="shared" ref="L4:L11" si="0">L3+B4-SUM(C4:K4)</f>
        <v>1562.6999999999998</v>
      </c>
    </row>
    <row r="5" spans="1:12" x14ac:dyDescent="0.3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>
        <f t="shared" si="0"/>
        <v>1562.6999999999998</v>
      </c>
    </row>
    <row r="6" spans="1:12" x14ac:dyDescent="0.3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>
        <f t="shared" si="0"/>
        <v>1562.6999999999998</v>
      </c>
    </row>
    <row r="7" spans="1:12" x14ac:dyDescent="0.3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>
        <f t="shared" si="0"/>
        <v>1562.6999999999998</v>
      </c>
    </row>
    <row r="8" spans="1:12" x14ac:dyDescent="0.3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>
        <f t="shared" si="0"/>
        <v>1562.6999999999998</v>
      </c>
    </row>
    <row r="9" spans="1:12" x14ac:dyDescent="0.3">
      <c r="A9" s="1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>
        <f t="shared" si="0"/>
        <v>1562.6999999999998</v>
      </c>
    </row>
    <row r="10" spans="1:12" x14ac:dyDescent="0.3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>
        <f t="shared" si="0"/>
        <v>1562.6999999999998</v>
      </c>
    </row>
    <row r="11" spans="1:12" x14ac:dyDescent="0.3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>
        <f t="shared" si="0"/>
        <v>1562.6999999999998</v>
      </c>
    </row>
    <row r="12" spans="1:12" x14ac:dyDescent="0.3">
      <c r="A12" s="1" t="s">
        <v>20</v>
      </c>
      <c r="B12" s="2">
        <f>SUM(B2:B11)</f>
        <v>3460</v>
      </c>
      <c r="C12" s="2">
        <f t="shared" ref="C12:K12" si="1">SUM(C2:C11)</f>
        <v>0</v>
      </c>
      <c r="D12" s="2">
        <f t="shared" si="1"/>
        <v>0</v>
      </c>
      <c r="E12" s="2">
        <f t="shared" si="1"/>
        <v>7.44</v>
      </c>
      <c r="F12" s="2">
        <f t="shared" si="1"/>
        <v>137.5</v>
      </c>
      <c r="G12" s="2">
        <f>SUM(G2:G11)</f>
        <v>45</v>
      </c>
      <c r="H12" s="2">
        <f t="shared" si="1"/>
        <v>0</v>
      </c>
      <c r="I12" s="2">
        <f t="shared" si="1"/>
        <v>836.69</v>
      </c>
      <c r="J12" s="2">
        <f t="shared" si="1"/>
        <v>918.12</v>
      </c>
      <c r="K12" s="2">
        <f t="shared" si="1"/>
        <v>0</v>
      </c>
      <c r="L12" s="2">
        <f>D16+B12-SUM(C12:K12)</f>
        <v>1562.6999999999998</v>
      </c>
    </row>
    <row r="14" spans="1:12" x14ac:dyDescent="0.3">
      <c r="A14" t="s">
        <v>27</v>
      </c>
      <c r="D14">
        <v>1405.75</v>
      </c>
    </row>
    <row r="15" spans="1:12" x14ac:dyDescent="0.3">
      <c r="A15" s="3" t="s">
        <v>24</v>
      </c>
      <c r="D15">
        <f>918.13+137.5+212.67+45+45</f>
        <v>1358.3000000000002</v>
      </c>
    </row>
    <row r="16" spans="1:12" x14ac:dyDescent="0.3">
      <c r="A16" s="3" t="s">
        <v>25</v>
      </c>
      <c r="D16">
        <f>D14-D15</f>
        <v>47.449999999999818</v>
      </c>
    </row>
    <row r="17" spans="1:4" x14ac:dyDescent="0.3">
      <c r="A17" t="s">
        <v>11</v>
      </c>
      <c r="D17">
        <f>B12</f>
        <v>3460</v>
      </c>
    </row>
    <row r="18" spans="1:4" x14ac:dyDescent="0.3">
      <c r="A18" t="s">
        <v>20</v>
      </c>
      <c r="D18">
        <f>D16+D17</f>
        <v>3507.45</v>
      </c>
    </row>
    <row r="19" spans="1:4" x14ac:dyDescent="0.3">
      <c r="A19" t="s">
        <v>21</v>
      </c>
      <c r="D19">
        <f>SUM(C12:K12)</f>
        <v>1944.75</v>
      </c>
    </row>
    <row r="20" spans="1:4" x14ac:dyDescent="0.3">
      <c r="A20" t="s">
        <v>22</v>
      </c>
      <c r="D20">
        <f>D18-D19</f>
        <v>1562.6999999999998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Instituto Superior Técnico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Lopes</dc:creator>
  <cp:lastModifiedBy>Mario Lopes</cp:lastModifiedBy>
  <dcterms:created xsi:type="dcterms:W3CDTF">2013-01-18T23:11:12Z</dcterms:created>
  <dcterms:modified xsi:type="dcterms:W3CDTF">2013-02-23T16:30:39Z</dcterms:modified>
</cp:coreProperties>
</file>